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Echange Inter-Services\Marches_DRM\PRESTATIONS DE SERVICE\01 - GHT UHC - CHIC\Nettoyage locaux EPSM GHT\02_DCE\"/>
    </mc:Choice>
  </mc:AlternateContent>
  <bookViews>
    <workbookView xWindow="-120" yWindow="-120" windowWidth="29040" windowHeight="15840"/>
  </bookViews>
  <sheets>
    <sheet name="CALCUL AVOIR" sheetId="2" r:id="rId1"/>
  </sheets>
  <definedNames>
    <definedName name="_xlnm.Print_Titles" localSheetId="0">'CALCUL AVOIR'!$5:$5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2" l="1"/>
  <c r="O31" i="2"/>
  <c r="P26" i="2"/>
  <c r="P27" i="2"/>
  <c r="P28" i="2"/>
  <c r="P29" i="2"/>
  <c r="P30" i="2"/>
  <c r="P25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6" i="2"/>
  <c r="G26" i="2"/>
  <c r="G27" i="2"/>
  <c r="G28" i="2"/>
  <c r="G29" i="2"/>
  <c r="G30" i="2"/>
  <c r="G25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6" i="2"/>
  <c r="F26" i="2"/>
  <c r="F27" i="2"/>
  <c r="F28" i="2"/>
  <c r="F29" i="2"/>
  <c r="F30" i="2"/>
  <c r="F25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6" i="2"/>
  <c r="O29" i="2" l="1"/>
  <c r="O24" i="2"/>
  <c r="O25" i="2"/>
  <c r="O23" i="2"/>
  <c r="O8" i="2"/>
  <c r="O12" i="2"/>
  <c r="O13" i="2"/>
  <c r="O16" i="2"/>
  <c r="O17" i="2"/>
  <c r="O18" i="2"/>
  <c r="O19" i="2"/>
  <c r="O20" i="2"/>
  <c r="O21" i="2"/>
  <c r="O22" i="2"/>
  <c r="O26" i="2"/>
  <c r="O27" i="2"/>
  <c r="O28" i="2"/>
  <c r="O30" i="2"/>
  <c r="O6" i="2"/>
  <c r="O9" i="2"/>
  <c r="O10" i="2"/>
  <c r="O11" i="2"/>
  <c r="O14" i="2" l="1"/>
  <c r="O15" i="2"/>
  <c r="O7" i="2" l="1"/>
</calcChain>
</file>

<file path=xl/sharedStrings.xml><?xml version="1.0" encoding="utf-8"?>
<sst xmlns="http://schemas.openxmlformats.org/spreadsheetml/2006/main" count="68" uniqueCount="67">
  <si>
    <t>SURFACE EN M²</t>
  </si>
  <si>
    <t>TEMPS D'INTERVENTION HEBDOMADAIRE (en heures et minutes)</t>
  </si>
  <si>
    <t>TOTAL</t>
  </si>
  <si>
    <t>STRUCTURE</t>
  </si>
  <si>
    <t>L</t>
  </si>
  <si>
    <t>M</t>
  </si>
  <si>
    <t>J</t>
  </si>
  <si>
    <t>V</t>
  </si>
  <si>
    <t>S</t>
  </si>
  <si>
    <t>D</t>
  </si>
  <si>
    <r>
      <rPr>
        <b/>
        <sz val="11"/>
        <color theme="1"/>
        <rFont val="Aptos Narrow"/>
        <family val="2"/>
        <scheme val="minor"/>
      </rPr>
      <t>HJ KERHALEG</t>
    </r>
    <r>
      <rPr>
        <sz val="11"/>
        <color theme="1"/>
        <rFont val="Aptos Narrow"/>
        <family val="2"/>
        <scheme val="minor"/>
      </rPr>
      <t xml:space="preserve">
48B Rue Jean Lautrédou
PONT L'ABBE</t>
    </r>
  </si>
  <si>
    <r>
      <rPr>
        <b/>
        <sz val="11"/>
        <color theme="1"/>
        <rFont val="Aptos Narrow"/>
        <family val="2"/>
        <scheme val="minor"/>
      </rPr>
      <t>CAMP KERARTHUR</t>
    </r>
    <r>
      <rPr>
        <sz val="11"/>
        <color theme="1"/>
        <rFont val="Aptos Narrow"/>
        <family val="2"/>
        <scheme val="minor"/>
      </rPr>
      <t xml:space="preserve">
14 Avenue Kerarthur
PONT L'ABBE</t>
    </r>
  </si>
  <si>
    <r>
      <rPr>
        <b/>
        <sz val="11"/>
        <color theme="1"/>
        <rFont val="Aptos Narrow"/>
        <family val="2"/>
        <scheme val="minor"/>
      </rPr>
      <t>HJ TREOUGUY</t>
    </r>
    <r>
      <rPr>
        <sz val="11"/>
        <color theme="1"/>
        <rFont val="Aptos Narrow"/>
        <family val="2"/>
        <scheme val="minor"/>
      </rPr>
      <t xml:space="preserve">
Route de Plobannalec
PONT L'ABBE</t>
    </r>
  </si>
  <si>
    <r>
      <rPr>
        <b/>
        <sz val="11"/>
        <color theme="1"/>
        <rFont val="Aptos Narrow"/>
        <family val="2"/>
        <scheme val="minor"/>
      </rPr>
      <t>CAMP LIDAPS</t>
    </r>
    <r>
      <rPr>
        <sz val="11"/>
        <color theme="1"/>
        <rFont val="Aptos Narrow"/>
        <family val="2"/>
        <scheme val="minor"/>
      </rPr>
      <t xml:space="preserve">
20 Rue Lamartine
CONCARNEAU</t>
    </r>
  </si>
  <si>
    <r>
      <rPr>
        <b/>
        <sz val="11"/>
        <color theme="1"/>
        <rFont val="Aptos Narrow"/>
        <family val="2"/>
        <scheme val="minor"/>
      </rPr>
      <t>CMP CONCARNEAU</t>
    </r>
    <r>
      <rPr>
        <sz val="11"/>
        <color theme="1"/>
        <rFont val="Aptos Narrow"/>
        <family val="2"/>
        <scheme val="minor"/>
      </rPr>
      <t xml:space="preserve">
Le Porzou - 61 Rue de Trégunc
CONCARNEAU</t>
    </r>
  </si>
  <si>
    <r>
      <rPr>
        <b/>
        <sz val="11"/>
        <color theme="1"/>
        <rFont val="Aptos Narrow"/>
        <family val="2"/>
        <scheme val="minor"/>
      </rPr>
      <t>HJ LES LUCIOLES</t>
    </r>
    <r>
      <rPr>
        <sz val="11"/>
        <color theme="1"/>
        <rFont val="Aptos Narrow"/>
        <family val="2"/>
        <scheme val="minor"/>
      </rPr>
      <t xml:space="preserve">
Le Porzou - 61 Rue de Trégunc
CONCARNEAU</t>
    </r>
  </si>
  <si>
    <r>
      <rPr>
        <b/>
        <sz val="11"/>
        <color theme="1"/>
        <rFont val="Aptos Narrow"/>
        <family val="2"/>
        <scheme val="minor"/>
      </rPr>
      <t xml:space="preserve">HJ PERSONNES AGEES </t>
    </r>
    <r>
      <rPr>
        <sz val="11"/>
        <color theme="1"/>
        <rFont val="Aptos Narrow"/>
        <family val="2"/>
        <scheme val="minor"/>
      </rPr>
      <t xml:space="preserve">
L'ESTRAN - 61 Rue de Trégunc
CONCARNEAU</t>
    </r>
  </si>
  <si>
    <r>
      <rPr>
        <b/>
        <sz val="11"/>
        <color theme="1"/>
        <rFont val="Aptos Narrow"/>
        <family val="2"/>
        <scheme val="minor"/>
      </rPr>
      <t>HJ QUIMPERLE</t>
    </r>
    <r>
      <rPr>
        <sz val="11"/>
        <color theme="1"/>
        <rFont val="Aptos Narrow"/>
        <family val="2"/>
        <scheme val="minor"/>
      </rPr>
      <t xml:space="preserve">
2 Rue Vauban
QUIMPERLE</t>
    </r>
  </si>
  <si>
    <r>
      <rPr>
        <b/>
        <sz val="11"/>
        <color theme="1"/>
        <rFont val="Aptos Narrow"/>
        <family val="2"/>
        <scheme val="minor"/>
      </rPr>
      <t xml:space="preserve">CMP QUIMPERLE </t>
    </r>
    <r>
      <rPr>
        <sz val="11"/>
        <color theme="1"/>
        <rFont val="Aptos Narrow"/>
        <family val="2"/>
        <scheme val="minor"/>
      </rPr>
      <t xml:space="preserve">
52 Rue Couédic
QUIMPERLE</t>
    </r>
  </si>
  <si>
    <r>
      <rPr>
        <b/>
        <sz val="11"/>
        <color theme="1"/>
        <rFont val="Aptos Narrow"/>
        <family val="2"/>
        <scheme val="minor"/>
      </rPr>
      <t>CMP TY CARRE</t>
    </r>
    <r>
      <rPr>
        <sz val="11"/>
        <color theme="1"/>
        <rFont val="Aptos Narrow"/>
        <family val="2"/>
        <scheme val="minor"/>
      </rPr>
      <t xml:space="preserve">
Ty Carré
CHATEAULIN</t>
    </r>
  </si>
  <si>
    <r>
      <rPr>
        <b/>
        <sz val="11"/>
        <color theme="1"/>
        <rFont val="Aptos Narrow"/>
        <family val="2"/>
        <scheme val="minor"/>
      </rPr>
      <t>HJ BANINE</t>
    </r>
    <r>
      <rPr>
        <sz val="11"/>
        <color theme="1"/>
        <rFont val="Aptos Narrow"/>
        <family val="2"/>
        <scheme val="minor"/>
      </rPr>
      <t xml:space="preserve">
16 Cité Jean Jaurès
CHATEAULIN</t>
    </r>
  </si>
  <si>
    <r>
      <rPr>
        <b/>
        <sz val="11"/>
        <color theme="1"/>
        <rFont val="Aptos Narrow"/>
        <family val="2"/>
        <scheme val="minor"/>
      </rPr>
      <t>HJ NOMINOE RDC</t>
    </r>
    <r>
      <rPr>
        <sz val="11"/>
        <color theme="1"/>
        <rFont val="Aptos Narrow"/>
        <family val="2"/>
        <scheme val="minor"/>
      </rPr>
      <t xml:space="preserve">
5, Rue du Docteur Mevel 
DOUARNENEZ</t>
    </r>
  </si>
  <si>
    <r>
      <rPr>
        <b/>
        <sz val="11"/>
        <color theme="1"/>
        <rFont val="Aptos Narrow"/>
        <family val="2"/>
        <scheme val="minor"/>
      </rPr>
      <t>MTCL</t>
    </r>
    <r>
      <rPr>
        <sz val="11"/>
        <color theme="1"/>
        <rFont val="Aptos Narrow"/>
        <family val="2"/>
        <scheme val="minor"/>
      </rPr>
      <t xml:space="preserve">
11 Rue de l'Europe
QUIMPER</t>
    </r>
  </si>
  <si>
    <r>
      <rPr>
        <b/>
        <sz val="11"/>
        <color theme="1"/>
        <rFont val="Aptos Narrow"/>
        <family val="2"/>
        <scheme val="minor"/>
      </rPr>
      <t>HJ STER HEOL</t>
    </r>
    <r>
      <rPr>
        <sz val="11"/>
        <color theme="1"/>
        <rFont val="Aptos Narrow"/>
        <family val="2"/>
        <scheme val="minor"/>
      </rPr>
      <t xml:space="preserve">
30 Rue Penn Ar Yeun
POULLAN SUR MER</t>
    </r>
  </si>
  <si>
    <r>
      <rPr>
        <b/>
        <sz val="11"/>
        <color theme="1"/>
        <rFont val="Aptos Narrow"/>
        <family val="2"/>
        <scheme val="minor"/>
      </rPr>
      <t>CMP AUDIERNE</t>
    </r>
    <r>
      <rPr>
        <sz val="11"/>
        <color theme="1"/>
        <rFont val="Aptos Narrow"/>
        <family val="2"/>
        <scheme val="minor"/>
      </rPr>
      <t xml:space="preserve">
6 Quai Anatole France
AUDIERNE</t>
    </r>
  </si>
  <si>
    <r>
      <rPr>
        <b/>
        <sz val="11"/>
        <color theme="1"/>
        <rFont val="Aptos Narrow"/>
        <family val="2"/>
        <scheme val="minor"/>
      </rPr>
      <t>HJ CENTRE PSYCHOTRAUMATISME</t>
    </r>
    <r>
      <rPr>
        <sz val="11"/>
        <color theme="1"/>
        <rFont val="Aptos Narrow"/>
        <family val="2"/>
        <scheme val="minor"/>
      </rPr>
      <t xml:space="preserve">
26 Rue Paul Borossi
QUIMPER</t>
    </r>
  </si>
  <si>
    <r>
      <rPr>
        <b/>
        <sz val="11"/>
        <color theme="1"/>
        <rFont val="Aptos Narrow"/>
        <family val="2"/>
        <scheme val="minor"/>
      </rPr>
      <t xml:space="preserve">CMP ANTONIN ARTAUD </t>
    </r>
    <r>
      <rPr>
        <sz val="11"/>
        <color theme="1"/>
        <rFont val="Aptos Narrow"/>
        <family val="2"/>
        <scheme val="minor"/>
      </rPr>
      <t xml:space="preserve">
30 Allée de Rome
QUIMPER</t>
    </r>
  </si>
  <si>
    <r>
      <rPr>
        <b/>
        <sz val="11"/>
        <color theme="1"/>
        <rFont val="Aptos Narrow"/>
        <family val="2"/>
        <scheme val="minor"/>
      </rPr>
      <t>CREPS</t>
    </r>
    <r>
      <rPr>
        <sz val="11"/>
        <color theme="1"/>
        <rFont val="Aptos Narrow"/>
        <family val="2"/>
        <scheme val="minor"/>
      </rPr>
      <t xml:space="preserve">
60-62 Avenue de la Libération
QUIMPER</t>
    </r>
  </si>
  <si>
    <r>
      <rPr>
        <b/>
        <sz val="11"/>
        <color theme="1"/>
        <rFont val="Aptos Narrow"/>
        <family val="2"/>
        <scheme val="minor"/>
      </rPr>
      <t>HJ HERMINE</t>
    </r>
    <r>
      <rPr>
        <sz val="11"/>
        <color theme="1"/>
        <rFont val="Aptos Narrow"/>
        <family val="2"/>
        <scheme val="minor"/>
      </rPr>
      <t xml:space="preserve">
2 Rue Gustave Eiffel
QUIMPER</t>
    </r>
  </si>
  <si>
    <r>
      <rPr>
        <b/>
        <sz val="11"/>
        <color theme="1"/>
        <rFont val="Aptos Narrow"/>
        <family val="2"/>
        <scheme val="minor"/>
      </rPr>
      <t>CMP SCAER</t>
    </r>
    <r>
      <rPr>
        <sz val="11"/>
        <color theme="1"/>
        <rFont val="Aptos Narrow"/>
        <family val="2"/>
        <scheme val="minor"/>
      </rPr>
      <t xml:space="preserve">
1 Rue Yves Hervé
SCAER</t>
    </r>
  </si>
  <si>
    <r>
      <rPr>
        <b/>
        <sz val="11"/>
        <color theme="1"/>
        <rFont val="Aptos Narrow"/>
        <family val="2"/>
        <scheme val="minor"/>
      </rPr>
      <t>CMP ROGER GENTIS</t>
    </r>
    <r>
      <rPr>
        <sz val="11"/>
        <color theme="1"/>
        <rFont val="Aptos Narrow"/>
        <family val="2"/>
        <scheme val="minor"/>
      </rPr>
      <t xml:space="preserve">
4 Allée Marc Elder
QUIMPER</t>
    </r>
  </si>
  <si>
    <t>FORFAIT HEBDOMADAIRE HT</t>
  </si>
  <si>
    <t>TEMPS D'INTERVENTION MENSUEL</t>
  </si>
  <si>
    <t>1 -511</t>
  </si>
  <si>
    <t>2 - 1415</t>
  </si>
  <si>
    <t>3 - 916</t>
  </si>
  <si>
    <t>4 - 924</t>
  </si>
  <si>
    <t>5 - 974</t>
  </si>
  <si>
    <t>6 - 7584</t>
  </si>
  <si>
    <t>7 - 2147</t>
  </si>
  <si>
    <t>8 - 572</t>
  </si>
  <si>
    <t>9 - 972</t>
  </si>
  <si>
    <t>10 - 994</t>
  </si>
  <si>
    <t>11 - 535</t>
  </si>
  <si>
    <t>13 - 998</t>
  </si>
  <si>
    <t>14 - 5810</t>
  </si>
  <si>
    <t>15 - 543</t>
  </si>
  <si>
    <t>16 - 992</t>
  </si>
  <si>
    <t>17 - 994</t>
  </si>
  <si>
    <t>19 - 915</t>
  </si>
  <si>
    <t>20- 544</t>
  </si>
  <si>
    <t>21 - 1634</t>
  </si>
  <si>
    <t>22 - 973</t>
  </si>
  <si>
    <t>23 - 528</t>
  </si>
  <si>
    <t>24 - 7768</t>
  </si>
  <si>
    <t>25 - 542</t>
  </si>
  <si>
    <t>TEMPS D'INTERVENTION HEBDOMADAIRE (équivalent heures et minutes)</t>
  </si>
  <si>
    <t>12 - 581</t>
  </si>
  <si>
    <t>18 - 501</t>
  </si>
  <si>
    <t>N° STRUCTURE ET UF</t>
  </si>
  <si>
    <r>
      <rPr>
        <b/>
        <sz val="11"/>
        <color theme="1"/>
        <rFont val="Aptos Narrow"/>
        <family val="2"/>
        <scheme val="minor"/>
      </rPr>
      <t>HJ DOUARNENEZ</t>
    </r>
    <r>
      <rPr>
        <sz val="11"/>
        <color theme="1"/>
        <rFont val="Aptos Narrow"/>
        <family val="2"/>
        <scheme val="minor"/>
      </rPr>
      <t xml:space="preserve">
Rue Commandant Fernand
DOUARNENEZ</t>
    </r>
  </si>
  <si>
    <r>
      <rPr>
        <b/>
        <sz val="11"/>
        <color theme="1"/>
        <rFont val="Aptos Narrow"/>
        <family val="2"/>
        <scheme val="minor"/>
      </rPr>
      <t xml:space="preserve">MDA </t>
    </r>
    <r>
      <rPr>
        <sz val="11"/>
        <color theme="1"/>
        <rFont val="Aptos Narrow"/>
        <family val="2"/>
        <scheme val="minor"/>
      </rPr>
      <t xml:space="preserve">
9 Rue Le Déan
QUIMPER</t>
    </r>
  </si>
  <si>
    <r>
      <rPr>
        <b/>
        <sz val="11"/>
        <color theme="1"/>
        <rFont val="Aptos Narrow"/>
        <family val="2"/>
        <scheme val="minor"/>
      </rPr>
      <t xml:space="preserve">CENTRE DE JOUR KERIDREUFF </t>
    </r>
    <r>
      <rPr>
        <sz val="11"/>
        <color theme="1"/>
        <rFont val="Aptos Narrow"/>
        <family val="2"/>
        <scheme val="minor"/>
      </rPr>
      <t xml:space="preserve">
11 Rue Kéridreuff
AUDIERNE</t>
    </r>
  </si>
  <si>
    <r>
      <rPr>
        <b/>
        <sz val="11"/>
        <color theme="1"/>
        <rFont val="Aptos Narrow"/>
        <family val="2"/>
        <scheme val="minor"/>
      </rPr>
      <t>CMP DOUARNENEZ 1er ETAGE</t>
    </r>
    <r>
      <rPr>
        <sz val="11"/>
        <color theme="1"/>
        <rFont val="Aptos Narrow"/>
        <family val="2"/>
        <scheme val="minor"/>
      </rPr>
      <t xml:space="preserve">
5, Rue du Docteur Mevel
DOUARNENEZ</t>
    </r>
  </si>
  <si>
    <t xml:space="preserve">PRESTATION DE NETTOYAGE DES LOCAUX &amp; ETABLISSEMENTS DU GHT DE L'UNION HOSPITALIERE DE CORNOUAILLE - EPSM
</t>
  </si>
  <si>
    <t xml:space="preserve">FORFAIT MENSUEL  HT </t>
  </si>
  <si>
    <t>COUT HORAIRE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</si>
</sst>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7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41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2" fontId="0" fillId="0" borderId="3" xfId="0" applyNumberFormat="1" applyBorder="1" applyAlignment="1">
      <alignment horizontal="center" vertical="center"/>
    </xf>
    <xf numFmtId="41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4" fontId="0" fillId="0" borderId="3" xfId="0" applyNumberForma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3" fontId="0" fillId="0" borderId="3" xfId="0" applyNumberFormat="1" applyBorder="1" applyAlignment="1">
      <alignment vertical="center"/>
    </xf>
    <xf numFmtId="49" fontId="0" fillId="0" borderId="8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0" fontId="0" fillId="0" borderId="1" xfId="0" applyFill="1" applyBorder="1" applyAlignment="1">
      <alignment vertical="center" wrapText="1"/>
    </xf>
    <xf numFmtId="7" fontId="0" fillId="0" borderId="3" xfId="0" applyNumberFormat="1" applyBorder="1" applyAlignment="1">
      <alignment vertical="center"/>
    </xf>
    <xf numFmtId="0" fontId="1" fillId="2" borderId="11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view="pageLayout" zoomScaleNormal="85" workbookViewId="0">
      <selection activeCell="P31" sqref="P31"/>
    </sheetView>
  </sheetViews>
  <sheetFormatPr baseColWidth="10" defaultRowHeight="14.25"/>
  <cols>
    <col min="1" max="1" width="12.25" bestFit="1" customWidth="1"/>
    <col min="2" max="2" width="33.625" customWidth="1"/>
    <col min="3" max="3" width="20.75" style="4" customWidth="1"/>
    <col min="4" max="4" width="11.875" customWidth="1"/>
    <col min="5" max="5" width="10.75" customWidth="1"/>
    <col min="6" max="6" width="17.375" customWidth="1"/>
    <col min="7" max="7" width="17.75" customWidth="1"/>
    <col min="8" max="13" width="10.75" customWidth="1"/>
    <col min="14" max="14" width="12.25" customWidth="1"/>
    <col min="15" max="16" width="20.75" style="4" customWidth="1"/>
    <col min="263" max="263" width="9.625" customWidth="1"/>
    <col min="264" max="264" width="29.375" customWidth="1"/>
    <col min="265" max="265" width="8.875" bestFit="1" customWidth="1"/>
    <col min="266" max="266" width="25.375" customWidth="1"/>
    <col min="267" max="267" width="17.875" customWidth="1"/>
    <col min="268" max="268" width="14.75" customWidth="1"/>
    <col min="269" max="269" width="14.875" customWidth="1"/>
    <col min="519" max="519" width="9.625" customWidth="1"/>
    <col min="520" max="520" width="29.375" customWidth="1"/>
    <col min="521" max="521" width="8.875" bestFit="1" customWidth="1"/>
    <col min="522" max="522" width="25.375" customWidth="1"/>
    <col min="523" max="523" width="17.875" customWidth="1"/>
    <col min="524" max="524" width="14.75" customWidth="1"/>
    <col min="525" max="525" width="14.875" customWidth="1"/>
    <col min="775" max="775" width="9.625" customWidth="1"/>
    <col min="776" max="776" width="29.375" customWidth="1"/>
    <col min="777" max="777" width="8.875" bestFit="1" customWidth="1"/>
    <col min="778" max="778" width="25.375" customWidth="1"/>
    <col min="779" max="779" width="17.875" customWidth="1"/>
    <col min="780" max="780" width="14.75" customWidth="1"/>
    <col min="781" max="781" width="14.875" customWidth="1"/>
    <col min="1031" max="1031" width="9.625" customWidth="1"/>
    <col min="1032" max="1032" width="29.375" customWidth="1"/>
    <col min="1033" max="1033" width="8.875" bestFit="1" customWidth="1"/>
    <col min="1034" max="1034" width="25.375" customWidth="1"/>
    <col min="1035" max="1035" width="17.875" customWidth="1"/>
    <col min="1036" max="1036" width="14.75" customWidth="1"/>
    <col min="1037" max="1037" width="14.875" customWidth="1"/>
    <col min="1287" max="1287" width="9.625" customWidth="1"/>
    <col min="1288" max="1288" width="29.375" customWidth="1"/>
    <col min="1289" max="1289" width="8.875" bestFit="1" customWidth="1"/>
    <col min="1290" max="1290" width="25.375" customWidth="1"/>
    <col min="1291" max="1291" width="17.875" customWidth="1"/>
    <col min="1292" max="1292" width="14.75" customWidth="1"/>
    <col min="1293" max="1293" width="14.875" customWidth="1"/>
    <col min="1543" max="1543" width="9.625" customWidth="1"/>
    <col min="1544" max="1544" width="29.375" customWidth="1"/>
    <col min="1545" max="1545" width="8.875" bestFit="1" customWidth="1"/>
    <col min="1546" max="1546" width="25.375" customWidth="1"/>
    <col min="1547" max="1547" width="17.875" customWidth="1"/>
    <col min="1548" max="1548" width="14.75" customWidth="1"/>
    <col min="1549" max="1549" width="14.875" customWidth="1"/>
    <col min="1799" max="1799" width="9.625" customWidth="1"/>
    <col min="1800" max="1800" width="29.375" customWidth="1"/>
    <col min="1801" max="1801" width="8.875" bestFit="1" customWidth="1"/>
    <col min="1802" max="1802" width="25.375" customWidth="1"/>
    <col min="1803" max="1803" width="17.875" customWidth="1"/>
    <col min="1804" max="1804" width="14.75" customWidth="1"/>
    <col min="1805" max="1805" width="14.875" customWidth="1"/>
    <col min="2055" max="2055" width="9.625" customWidth="1"/>
    <col min="2056" max="2056" width="29.375" customWidth="1"/>
    <col min="2057" max="2057" width="8.875" bestFit="1" customWidth="1"/>
    <col min="2058" max="2058" width="25.375" customWidth="1"/>
    <col min="2059" max="2059" width="17.875" customWidth="1"/>
    <col min="2060" max="2060" width="14.75" customWidth="1"/>
    <col min="2061" max="2061" width="14.875" customWidth="1"/>
    <col min="2311" max="2311" width="9.625" customWidth="1"/>
    <col min="2312" max="2312" width="29.375" customWidth="1"/>
    <col min="2313" max="2313" width="8.875" bestFit="1" customWidth="1"/>
    <col min="2314" max="2314" width="25.375" customWidth="1"/>
    <col min="2315" max="2315" width="17.875" customWidth="1"/>
    <col min="2316" max="2316" width="14.75" customWidth="1"/>
    <col min="2317" max="2317" width="14.875" customWidth="1"/>
    <col min="2567" max="2567" width="9.625" customWidth="1"/>
    <col min="2568" max="2568" width="29.375" customWidth="1"/>
    <col min="2569" max="2569" width="8.875" bestFit="1" customWidth="1"/>
    <col min="2570" max="2570" width="25.375" customWidth="1"/>
    <col min="2571" max="2571" width="17.875" customWidth="1"/>
    <col min="2572" max="2572" width="14.75" customWidth="1"/>
    <col min="2573" max="2573" width="14.875" customWidth="1"/>
    <col min="2823" max="2823" width="9.625" customWidth="1"/>
    <col min="2824" max="2824" width="29.375" customWidth="1"/>
    <col min="2825" max="2825" width="8.875" bestFit="1" customWidth="1"/>
    <col min="2826" max="2826" width="25.375" customWidth="1"/>
    <col min="2827" max="2827" width="17.875" customWidth="1"/>
    <col min="2828" max="2828" width="14.75" customWidth="1"/>
    <col min="2829" max="2829" width="14.875" customWidth="1"/>
    <col min="3079" max="3079" width="9.625" customWidth="1"/>
    <col min="3080" max="3080" width="29.375" customWidth="1"/>
    <col min="3081" max="3081" width="8.875" bestFit="1" customWidth="1"/>
    <col min="3082" max="3082" width="25.375" customWidth="1"/>
    <col min="3083" max="3083" width="17.875" customWidth="1"/>
    <col min="3084" max="3084" width="14.75" customWidth="1"/>
    <col min="3085" max="3085" width="14.875" customWidth="1"/>
    <col min="3335" max="3335" width="9.625" customWidth="1"/>
    <col min="3336" max="3336" width="29.375" customWidth="1"/>
    <col min="3337" max="3337" width="8.875" bestFit="1" customWidth="1"/>
    <col min="3338" max="3338" width="25.375" customWidth="1"/>
    <col min="3339" max="3339" width="17.875" customWidth="1"/>
    <col min="3340" max="3340" width="14.75" customWidth="1"/>
    <col min="3341" max="3341" width="14.875" customWidth="1"/>
    <col min="3591" max="3591" width="9.625" customWidth="1"/>
    <col min="3592" max="3592" width="29.375" customWidth="1"/>
    <col min="3593" max="3593" width="8.875" bestFit="1" customWidth="1"/>
    <col min="3594" max="3594" width="25.375" customWidth="1"/>
    <col min="3595" max="3595" width="17.875" customWidth="1"/>
    <col min="3596" max="3596" width="14.75" customWidth="1"/>
    <col min="3597" max="3597" width="14.875" customWidth="1"/>
    <col min="3847" max="3847" width="9.625" customWidth="1"/>
    <col min="3848" max="3848" width="29.375" customWidth="1"/>
    <col min="3849" max="3849" width="8.875" bestFit="1" customWidth="1"/>
    <col min="3850" max="3850" width="25.375" customWidth="1"/>
    <col min="3851" max="3851" width="17.875" customWidth="1"/>
    <col min="3852" max="3852" width="14.75" customWidth="1"/>
    <col min="3853" max="3853" width="14.875" customWidth="1"/>
    <col min="4103" max="4103" width="9.625" customWidth="1"/>
    <col min="4104" max="4104" width="29.375" customWidth="1"/>
    <col min="4105" max="4105" width="8.875" bestFit="1" customWidth="1"/>
    <col min="4106" max="4106" width="25.375" customWidth="1"/>
    <col min="4107" max="4107" width="17.875" customWidth="1"/>
    <col min="4108" max="4108" width="14.75" customWidth="1"/>
    <col min="4109" max="4109" width="14.875" customWidth="1"/>
    <col min="4359" max="4359" width="9.625" customWidth="1"/>
    <col min="4360" max="4360" width="29.375" customWidth="1"/>
    <col min="4361" max="4361" width="8.875" bestFit="1" customWidth="1"/>
    <col min="4362" max="4362" width="25.375" customWidth="1"/>
    <col min="4363" max="4363" width="17.875" customWidth="1"/>
    <col min="4364" max="4364" width="14.75" customWidth="1"/>
    <col min="4365" max="4365" width="14.875" customWidth="1"/>
    <col min="4615" max="4615" width="9.625" customWidth="1"/>
    <col min="4616" max="4616" width="29.375" customWidth="1"/>
    <col min="4617" max="4617" width="8.875" bestFit="1" customWidth="1"/>
    <col min="4618" max="4618" width="25.375" customWidth="1"/>
    <col min="4619" max="4619" width="17.875" customWidth="1"/>
    <col min="4620" max="4620" width="14.75" customWidth="1"/>
    <col min="4621" max="4621" width="14.875" customWidth="1"/>
    <col min="4871" max="4871" width="9.625" customWidth="1"/>
    <col min="4872" max="4872" width="29.375" customWidth="1"/>
    <col min="4873" max="4873" width="8.875" bestFit="1" customWidth="1"/>
    <col min="4874" max="4874" width="25.375" customWidth="1"/>
    <col min="4875" max="4875" width="17.875" customWidth="1"/>
    <col min="4876" max="4876" width="14.75" customWidth="1"/>
    <col min="4877" max="4877" width="14.875" customWidth="1"/>
    <col min="5127" max="5127" width="9.625" customWidth="1"/>
    <col min="5128" max="5128" width="29.375" customWidth="1"/>
    <col min="5129" max="5129" width="8.875" bestFit="1" customWidth="1"/>
    <col min="5130" max="5130" width="25.375" customWidth="1"/>
    <col min="5131" max="5131" width="17.875" customWidth="1"/>
    <col min="5132" max="5132" width="14.75" customWidth="1"/>
    <col min="5133" max="5133" width="14.875" customWidth="1"/>
    <col min="5383" max="5383" width="9.625" customWidth="1"/>
    <col min="5384" max="5384" width="29.375" customWidth="1"/>
    <col min="5385" max="5385" width="8.875" bestFit="1" customWidth="1"/>
    <col min="5386" max="5386" width="25.375" customWidth="1"/>
    <col min="5387" max="5387" width="17.875" customWidth="1"/>
    <col min="5388" max="5388" width="14.75" customWidth="1"/>
    <col min="5389" max="5389" width="14.875" customWidth="1"/>
    <col min="5639" max="5639" width="9.625" customWidth="1"/>
    <col min="5640" max="5640" width="29.375" customWidth="1"/>
    <col min="5641" max="5641" width="8.875" bestFit="1" customWidth="1"/>
    <col min="5642" max="5642" width="25.375" customWidth="1"/>
    <col min="5643" max="5643" width="17.875" customWidth="1"/>
    <col min="5644" max="5644" width="14.75" customWidth="1"/>
    <col min="5645" max="5645" width="14.875" customWidth="1"/>
    <col min="5895" max="5895" width="9.625" customWidth="1"/>
    <col min="5896" max="5896" width="29.375" customWidth="1"/>
    <col min="5897" max="5897" width="8.875" bestFit="1" customWidth="1"/>
    <col min="5898" max="5898" width="25.375" customWidth="1"/>
    <col min="5899" max="5899" width="17.875" customWidth="1"/>
    <col min="5900" max="5900" width="14.75" customWidth="1"/>
    <col min="5901" max="5901" width="14.875" customWidth="1"/>
    <col min="6151" max="6151" width="9.625" customWidth="1"/>
    <col min="6152" max="6152" width="29.375" customWidth="1"/>
    <col min="6153" max="6153" width="8.875" bestFit="1" customWidth="1"/>
    <col min="6154" max="6154" width="25.375" customWidth="1"/>
    <col min="6155" max="6155" width="17.875" customWidth="1"/>
    <col min="6156" max="6156" width="14.75" customWidth="1"/>
    <col min="6157" max="6157" width="14.875" customWidth="1"/>
    <col min="6407" max="6407" width="9.625" customWidth="1"/>
    <col min="6408" max="6408" width="29.375" customWidth="1"/>
    <col min="6409" max="6409" width="8.875" bestFit="1" customWidth="1"/>
    <col min="6410" max="6410" width="25.375" customWidth="1"/>
    <col min="6411" max="6411" width="17.875" customWidth="1"/>
    <col min="6412" max="6412" width="14.75" customWidth="1"/>
    <col min="6413" max="6413" width="14.875" customWidth="1"/>
    <col min="6663" max="6663" width="9.625" customWidth="1"/>
    <col min="6664" max="6664" width="29.375" customWidth="1"/>
    <col min="6665" max="6665" width="8.875" bestFit="1" customWidth="1"/>
    <col min="6666" max="6666" width="25.375" customWidth="1"/>
    <col min="6667" max="6667" width="17.875" customWidth="1"/>
    <col min="6668" max="6668" width="14.75" customWidth="1"/>
    <col min="6669" max="6669" width="14.875" customWidth="1"/>
    <col min="6919" max="6919" width="9.625" customWidth="1"/>
    <col min="6920" max="6920" width="29.375" customWidth="1"/>
    <col min="6921" max="6921" width="8.875" bestFit="1" customWidth="1"/>
    <col min="6922" max="6922" width="25.375" customWidth="1"/>
    <col min="6923" max="6923" width="17.875" customWidth="1"/>
    <col min="6924" max="6924" width="14.75" customWidth="1"/>
    <col min="6925" max="6925" width="14.875" customWidth="1"/>
    <col min="7175" max="7175" width="9.625" customWidth="1"/>
    <col min="7176" max="7176" width="29.375" customWidth="1"/>
    <col min="7177" max="7177" width="8.875" bestFit="1" customWidth="1"/>
    <col min="7178" max="7178" width="25.375" customWidth="1"/>
    <col min="7179" max="7179" width="17.875" customWidth="1"/>
    <col min="7180" max="7180" width="14.75" customWidth="1"/>
    <col min="7181" max="7181" width="14.875" customWidth="1"/>
    <col min="7431" max="7431" width="9.625" customWidth="1"/>
    <col min="7432" max="7432" width="29.375" customWidth="1"/>
    <col min="7433" max="7433" width="8.875" bestFit="1" customWidth="1"/>
    <col min="7434" max="7434" width="25.375" customWidth="1"/>
    <col min="7435" max="7435" width="17.875" customWidth="1"/>
    <col min="7436" max="7436" width="14.75" customWidth="1"/>
    <col min="7437" max="7437" width="14.875" customWidth="1"/>
    <col min="7687" max="7687" width="9.625" customWidth="1"/>
    <col min="7688" max="7688" width="29.375" customWidth="1"/>
    <col min="7689" max="7689" width="8.875" bestFit="1" customWidth="1"/>
    <col min="7690" max="7690" width="25.375" customWidth="1"/>
    <col min="7691" max="7691" width="17.875" customWidth="1"/>
    <col min="7692" max="7692" width="14.75" customWidth="1"/>
    <col min="7693" max="7693" width="14.875" customWidth="1"/>
    <col min="7943" max="7943" width="9.625" customWidth="1"/>
    <col min="7944" max="7944" width="29.375" customWidth="1"/>
    <col min="7945" max="7945" width="8.875" bestFit="1" customWidth="1"/>
    <col min="7946" max="7946" width="25.375" customWidth="1"/>
    <col min="7947" max="7947" width="17.875" customWidth="1"/>
    <col min="7948" max="7948" width="14.75" customWidth="1"/>
    <col min="7949" max="7949" width="14.875" customWidth="1"/>
    <col min="8199" max="8199" width="9.625" customWidth="1"/>
    <col min="8200" max="8200" width="29.375" customWidth="1"/>
    <col min="8201" max="8201" width="8.875" bestFit="1" customWidth="1"/>
    <col min="8202" max="8202" width="25.375" customWidth="1"/>
    <col min="8203" max="8203" width="17.875" customWidth="1"/>
    <col min="8204" max="8204" width="14.75" customWidth="1"/>
    <col min="8205" max="8205" width="14.875" customWidth="1"/>
    <col min="8455" max="8455" width="9.625" customWidth="1"/>
    <col min="8456" max="8456" width="29.375" customWidth="1"/>
    <col min="8457" max="8457" width="8.875" bestFit="1" customWidth="1"/>
    <col min="8458" max="8458" width="25.375" customWidth="1"/>
    <col min="8459" max="8459" width="17.875" customWidth="1"/>
    <col min="8460" max="8460" width="14.75" customWidth="1"/>
    <col min="8461" max="8461" width="14.875" customWidth="1"/>
    <col min="8711" max="8711" width="9.625" customWidth="1"/>
    <col min="8712" max="8712" width="29.375" customWidth="1"/>
    <col min="8713" max="8713" width="8.875" bestFit="1" customWidth="1"/>
    <col min="8714" max="8714" width="25.375" customWidth="1"/>
    <col min="8715" max="8715" width="17.875" customWidth="1"/>
    <col min="8716" max="8716" width="14.75" customWidth="1"/>
    <col min="8717" max="8717" width="14.875" customWidth="1"/>
    <col min="8967" max="8967" width="9.625" customWidth="1"/>
    <col min="8968" max="8968" width="29.375" customWidth="1"/>
    <col min="8969" max="8969" width="8.875" bestFit="1" customWidth="1"/>
    <col min="8970" max="8970" width="25.375" customWidth="1"/>
    <col min="8971" max="8971" width="17.875" customWidth="1"/>
    <col min="8972" max="8972" width="14.75" customWidth="1"/>
    <col min="8973" max="8973" width="14.875" customWidth="1"/>
    <col min="9223" max="9223" width="9.625" customWidth="1"/>
    <col min="9224" max="9224" width="29.375" customWidth="1"/>
    <col min="9225" max="9225" width="8.875" bestFit="1" customWidth="1"/>
    <col min="9226" max="9226" width="25.375" customWidth="1"/>
    <col min="9227" max="9227" width="17.875" customWidth="1"/>
    <col min="9228" max="9228" width="14.75" customWidth="1"/>
    <col min="9229" max="9229" width="14.875" customWidth="1"/>
    <col min="9479" max="9479" width="9.625" customWidth="1"/>
    <col min="9480" max="9480" width="29.375" customWidth="1"/>
    <col min="9481" max="9481" width="8.875" bestFit="1" customWidth="1"/>
    <col min="9482" max="9482" width="25.375" customWidth="1"/>
    <col min="9483" max="9483" width="17.875" customWidth="1"/>
    <col min="9484" max="9484" width="14.75" customWidth="1"/>
    <col min="9485" max="9485" width="14.875" customWidth="1"/>
    <col min="9735" max="9735" width="9.625" customWidth="1"/>
    <col min="9736" max="9736" width="29.375" customWidth="1"/>
    <col min="9737" max="9737" width="8.875" bestFit="1" customWidth="1"/>
    <col min="9738" max="9738" width="25.375" customWidth="1"/>
    <col min="9739" max="9739" width="17.875" customWidth="1"/>
    <col min="9740" max="9740" width="14.75" customWidth="1"/>
    <col min="9741" max="9741" width="14.875" customWidth="1"/>
    <col min="9991" max="9991" width="9.625" customWidth="1"/>
    <col min="9992" max="9992" width="29.375" customWidth="1"/>
    <col min="9993" max="9993" width="8.875" bestFit="1" customWidth="1"/>
    <col min="9994" max="9994" width="25.375" customWidth="1"/>
    <col min="9995" max="9995" width="17.875" customWidth="1"/>
    <col min="9996" max="9996" width="14.75" customWidth="1"/>
    <col min="9997" max="9997" width="14.875" customWidth="1"/>
    <col min="10247" max="10247" width="9.625" customWidth="1"/>
    <col min="10248" max="10248" width="29.375" customWidth="1"/>
    <col min="10249" max="10249" width="8.875" bestFit="1" customWidth="1"/>
    <col min="10250" max="10250" width="25.375" customWidth="1"/>
    <col min="10251" max="10251" width="17.875" customWidth="1"/>
    <col min="10252" max="10252" width="14.75" customWidth="1"/>
    <col min="10253" max="10253" width="14.875" customWidth="1"/>
    <col min="10503" max="10503" width="9.625" customWidth="1"/>
    <col min="10504" max="10504" width="29.375" customWidth="1"/>
    <col min="10505" max="10505" width="8.875" bestFit="1" customWidth="1"/>
    <col min="10506" max="10506" width="25.375" customWidth="1"/>
    <col min="10507" max="10507" width="17.875" customWidth="1"/>
    <col min="10508" max="10508" width="14.75" customWidth="1"/>
    <col min="10509" max="10509" width="14.875" customWidth="1"/>
    <col min="10759" max="10759" width="9.625" customWidth="1"/>
    <col min="10760" max="10760" width="29.375" customWidth="1"/>
    <col min="10761" max="10761" width="8.875" bestFit="1" customWidth="1"/>
    <col min="10762" max="10762" width="25.375" customWidth="1"/>
    <col min="10763" max="10763" width="17.875" customWidth="1"/>
    <col min="10764" max="10764" width="14.75" customWidth="1"/>
    <col min="10765" max="10765" width="14.875" customWidth="1"/>
    <col min="11015" max="11015" width="9.625" customWidth="1"/>
    <col min="11016" max="11016" width="29.375" customWidth="1"/>
    <col min="11017" max="11017" width="8.875" bestFit="1" customWidth="1"/>
    <col min="11018" max="11018" width="25.375" customWidth="1"/>
    <col min="11019" max="11019" width="17.875" customWidth="1"/>
    <col min="11020" max="11020" width="14.75" customWidth="1"/>
    <col min="11021" max="11021" width="14.875" customWidth="1"/>
    <col min="11271" max="11271" width="9.625" customWidth="1"/>
    <col min="11272" max="11272" width="29.375" customWidth="1"/>
    <col min="11273" max="11273" width="8.875" bestFit="1" customWidth="1"/>
    <col min="11274" max="11274" width="25.375" customWidth="1"/>
    <col min="11275" max="11275" width="17.875" customWidth="1"/>
    <col min="11276" max="11276" width="14.75" customWidth="1"/>
    <col min="11277" max="11277" width="14.875" customWidth="1"/>
    <col min="11527" max="11527" width="9.625" customWidth="1"/>
    <col min="11528" max="11528" width="29.375" customWidth="1"/>
    <col min="11529" max="11529" width="8.875" bestFit="1" customWidth="1"/>
    <col min="11530" max="11530" width="25.375" customWidth="1"/>
    <col min="11531" max="11531" width="17.875" customWidth="1"/>
    <col min="11532" max="11532" width="14.75" customWidth="1"/>
    <col min="11533" max="11533" width="14.875" customWidth="1"/>
    <col min="11783" max="11783" width="9.625" customWidth="1"/>
    <col min="11784" max="11784" width="29.375" customWidth="1"/>
    <col min="11785" max="11785" width="8.875" bestFit="1" customWidth="1"/>
    <col min="11786" max="11786" width="25.375" customWidth="1"/>
    <col min="11787" max="11787" width="17.875" customWidth="1"/>
    <col min="11788" max="11788" width="14.75" customWidth="1"/>
    <col min="11789" max="11789" width="14.875" customWidth="1"/>
    <col min="12039" max="12039" width="9.625" customWidth="1"/>
    <col min="12040" max="12040" width="29.375" customWidth="1"/>
    <col min="12041" max="12041" width="8.875" bestFit="1" customWidth="1"/>
    <col min="12042" max="12042" width="25.375" customWidth="1"/>
    <col min="12043" max="12043" width="17.875" customWidth="1"/>
    <col min="12044" max="12044" width="14.75" customWidth="1"/>
    <col min="12045" max="12045" width="14.875" customWidth="1"/>
    <col min="12295" max="12295" width="9.625" customWidth="1"/>
    <col min="12296" max="12296" width="29.375" customWidth="1"/>
    <col min="12297" max="12297" width="8.875" bestFit="1" customWidth="1"/>
    <col min="12298" max="12298" width="25.375" customWidth="1"/>
    <col min="12299" max="12299" width="17.875" customWidth="1"/>
    <col min="12300" max="12300" width="14.75" customWidth="1"/>
    <col min="12301" max="12301" width="14.875" customWidth="1"/>
    <col min="12551" max="12551" width="9.625" customWidth="1"/>
    <col min="12552" max="12552" width="29.375" customWidth="1"/>
    <col min="12553" max="12553" width="8.875" bestFit="1" customWidth="1"/>
    <col min="12554" max="12554" width="25.375" customWidth="1"/>
    <col min="12555" max="12555" width="17.875" customWidth="1"/>
    <col min="12556" max="12556" width="14.75" customWidth="1"/>
    <col min="12557" max="12557" width="14.875" customWidth="1"/>
    <col min="12807" max="12807" width="9.625" customWidth="1"/>
    <col min="12808" max="12808" width="29.375" customWidth="1"/>
    <col min="12809" max="12809" width="8.875" bestFit="1" customWidth="1"/>
    <col min="12810" max="12810" width="25.375" customWidth="1"/>
    <col min="12811" max="12811" width="17.875" customWidth="1"/>
    <col min="12812" max="12812" width="14.75" customWidth="1"/>
    <col min="12813" max="12813" width="14.875" customWidth="1"/>
    <col min="13063" max="13063" width="9.625" customWidth="1"/>
    <col min="13064" max="13064" width="29.375" customWidth="1"/>
    <col min="13065" max="13065" width="8.875" bestFit="1" customWidth="1"/>
    <col min="13066" max="13066" width="25.375" customWidth="1"/>
    <col min="13067" max="13067" width="17.875" customWidth="1"/>
    <col min="13068" max="13068" width="14.75" customWidth="1"/>
    <col min="13069" max="13069" width="14.875" customWidth="1"/>
    <col min="13319" max="13319" width="9.625" customWidth="1"/>
    <col min="13320" max="13320" width="29.375" customWidth="1"/>
    <col min="13321" max="13321" width="8.875" bestFit="1" customWidth="1"/>
    <col min="13322" max="13322" width="25.375" customWidth="1"/>
    <col min="13323" max="13323" width="17.875" customWidth="1"/>
    <col min="13324" max="13324" width="14.75" customWidth="1"/>
    <col min="13325" max="13325" width="14.875" customWidth="1"/>
    <col min="13575" max="13575" width="9.625" customWidth="1"/>
    <col min="13576" max="13576" width="29.375" customWidth="1"/>
    <col min="13577" max="13577" width="8.875" bestFit="1" customWidth="1"/>
    <col min="13578" max="13578" width="25.375" customWidth="1"/>
    <col min="13579" max="13579" width="17.875" customWidth="1"/>
    <col min="13580" max="13580" width="14.75" customWidth="1"/>
    <col min="13581" max="13581" width="14.875" customWidth="1"/>
    <col min="13831" max="13831" width="9.625" customWidth="1"/>
    <col min="13832" max="13832" width="29.375" customWidth="1"/>
    <col min="13833" max="13833" width="8.875" bestFit="1" customWidth="1"/>
    <col min="13834" max="13834" width="25.375" customWidth="1"/>
    <col min="13835" max="13835" width="17.875" customWidth="1"/>
    <col min="13836" max="13836" width="14.75" customWidth="1"/>
    <col min="13837" max="13837" width="14.875" customWidth="1"/>
    <col min="14087" max="14087" width="9.625" customWidth="1"/>
    <col min="14088" max="14088" width="29.375" customWidth="1"/>
    <col min="14089" max="14089" width="8.875" bestFit="1" customWidth="1"/>
    <col min="14090" max="14090" width="25.375" customWidth="1"/>
    <col min="14091" max="14091" width="17.875" customWidth="1"/>
    <col min="14092" max="14092" width="14.75" customWidth="1"/>
    <col min="14093" max="14093" width="14.875" customWidth="1"/>
    <col min="14343" max="14343" width="9.625" customWidth="1"/>
    <col min="14344" max="14344" width="29.375" customWidth="1"/>
    <col min="14345" max="14345" width="8.875" bestFit="1" customWidth="1"/>
    <col min="14346" max="14346" width="25.375" customWidth="1"/>
    <col min="14347" max="14347" width="17.875" customWidth="1"/>
    <col min="14348" max="14348" width="14.75" customWidth="1"/>
    <col min="14349" max="14349" width="14.875" customWidth="1"/>
    <col min="14599" max="14599" width="9.625" customWidth="1"/>
    <col min="14600" max="14600" width="29.375" customWidth="1"/>
    <col min="14601" max="14601" width="8.875" bestFit="1" customWidth="1"/>
    <col min="14602" max="14602" width="25.375" customWidth="1"/>
    <col min="14603" max="14603" width="17.875" customWidth="1"/>
    <col min="14604" max="14604" width="14.75" customWidth="1"/>
    <col min="14605" max="14605" width="14.875" customWidth="1"/>
    <col min="14855" max="14855" width="9.625" customWidth="1"/>
    <col min="14856" max="14856" width="29.375" customWidth="1"/>
    <col min="14857" max="14857" width="8.875" bestFit="1" customWidth="1"/>
    <col min="14858" max="14858" width="25.375" customWidth="1"/>
    <col min="14859" max="14859" width="17.875" customWidth="1"/>
    <col min="14860" max="14860" width="14.75" customWidth="1"/>
    <col min="14861" max="14861" width="14.875" customWidth="1"/>
    <col min="15111" max="15111" width="9.625" customWidth="1"/>
    <col min="15112" max="15112" width="29.375" customWidth="1"/>
    <col min="15113" max="15113" width="8.875" bestFit="1" customWidth="1"/>
    <col min="15114" max="15114" width="25.375" customWidth="1"/>
    <col min="15115" max="15115" width="17.875" customWidth="1"/>
    <col min="15116" max="15116" width="14.75" customWidth="1"/>
    <col min="15117" max="15117" width="14.875" customWidth="1"/>
    <col min="15367" max="15367" width="9.625" customWidth="1"/>
    <col min="15368" max="15368" width="29.375" customWidth="1"/>
    <col min="15369" max="15369" width="8.875" bestFit="1" customWidth="1"/>
    <col min="15370" max="15370" width="25.375" customWidth="1"/>
    <col min="15371" max="15371" width="17.875" customWidth="1"/>
    <col min="15372" max="15372" width="14.75" customWidth="1"/>
    <col min="15373" max="15373" width="14.875" customWidth="1"/>
    <col min="15623" max="15623" width="9.625" customWidth="1"/>
    <col min="15624" max="15624" width="29.375" customWidth="1"/>
    <col min="15625" max="15625" width="8.875" bestFit="1" customWidth="1"/>
    <col min="15626" max="15626" width="25.375" customWidth="1"/>
    <col min="15627" max="15627" width="17.875" customWidth="1"/>
    <col min="15628" max="15628" width="14.75" customWidth="1"/>
    <col min="15629" max="15629" width="14.875" customWidth="1"/>
    <col min="15879" max="15879" width="9.625" customWidth="1"/>
    <col min="15880" max="15880" width="29.375" customWidth="1"/>
    <col min="15881" max="15881" width="8.875" bestFit="1" customWidth="1"/>
    <col min="15882" max="15882" width="25.375" customWidth="1"/>
    <col min="15883" max="15883" width="17.875" customWidth="1"/>
    <col min="15884" max="15884" width="14.75" customWidth="1"/>
    <col min="15885" max="15885" width="14.875" customWidth="1"/>
    <col min="16135" max="16135" width="9.625" customWidth="1"/>
    <col min="16136" max="16136" width="29.375" customWidth="1"/>
    <col min="16137" max="16137" width="8.875" bestFit="1" customWidth="1"/>
    <col min="16138" max="16138" width="25.375" customWidth="1"/>
    <col min="16139" max="16139" width="17.875" customWidth="1"/>
    <col min="16140" max="16140" width="14.75" customWidth="1"/>
    <col min="16141" max="16141" width="14.875" customWidth="1"/>
  </cols>
  <sheetData>
    <row r="1" spans="1:16" ht="58.5" customHeight="1">
      <c r="A1" s="29" t="s">
        <v>64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ht="24" thickBot="1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5.75" thickBot="1">
      <c r="B3" s="1" t="s">
        <v>66</v>
      </c>
      <c r="C3" s="28"/>
      <c r="D3" s="2"/>
      <c r="E3" s="2"/>
      <c r="F3" s="2"/>
      <c r="G3" s="2"/>
      <c r="H3" s="36"/>
      <c r="I3" s="37"/>
      <c r="J3" s="37"/>
      <c r="K3" s="37"/>
      <c r="L3" s="37"/>
      <c r="M3" s="37"/>
      <c r="N3" s="38"/>
      <c r="O3" s="2"/>
      <c r="P3" s="3"/>
    </row>
    <row r="4" spans="1:16" ht="15" thickBot="1">
      <c r="H4" s="39"/>
      <c r="I4" s="40"/>
      <c r="J4" s="40"/>
      <c r="K4" s="40"/>
      <c r="L4" s="40"/>
      <c r="M4" s="40"/>
      <c r="N4" s="41"/>
    </row>
    <row r="5" spans="1:16" ht="72" thickBot="1">
      <c r="A5" s="19" t="s">
        <v>59</v>
      </c>
      <c r="B5" s="20" t="s">
        <v>3</v>
      </c>
      <c r="C5" s="21" t="s">
        <v>0</v>
      </c>
      <c r="D5" s="31" t="s">
        <v>1</v>
      </c>
      <c r="E5" s="32"/>
      <c r="F5" s="22" t="s">
        <v>32</v>
      </c>
      <c r="G5" s="22" t="s">
        <v>31</v>
      </c>
      <c r="H5" s="21" t="s">
        <v>4</v>
      </c>
      <c r="I5" s="21" t="s">
        <v>5</v>
      </c>
      <c r="J5" s="21" t="s">
        <v>5</v>
      </c>
      <c r="K5" s="21" t="s">
        <v>6</v>
      </c>
      <c r="L5" s="21" t="s">
        <v>7</v>
      </c>
      <c r="M5" s="21" t="s">
        <v>8</v>
      </c>
      <c r="N5" s="21" t="s">
        <v>9</v>
      </c>
      <c r="O5" s="21" t="s">
        <v>56</v>
      </c>
      <c r="P5" s="21" t="s">
        <v>65</v>
      </c>
    </row>
    <row r="6" spans="1:16" s="5" customFormat="1" ht="43.5">
      <c r="A6" s="24" t="s">
        <v>33</v>
      </c>
      <c r="B6" s="14" t="s">
        <v>10</v>
      </c>
      <c r="C6" s="15">
        <v>158.28</v>
      </c>
      <c r="D6" s="16">
        <v>0</v>
      </c>
      <c r="E6" s="16">
        <v>0</v>
      </c>
      <c r="F6" s="23">
        <f>($D$6+($E$6/60))*(52/12)</f>
        <v>0</v>
      </c>
      <c r="G6" s="27">
        <f>($D$6+($E$6/60))*$C$3</f>
        <v>0</v>
      </c>
      <c r="H6" s="17"/>
      <c r="I6" s="17"/>
      <c r="J6" s="17"/>
      <c r="K6" s="17"/>
      <c r="L6" s="17"/>
      <c r="M6" s="17"/>
      <c r="N6" s="17"/>
      <c r="O6" s="6">
        <f t="shared" ref="O6:O30" si="0">SUM(H6:N6)</f>
        <v>0</v>
      </c>
      <c r="P6" s="18">
        <f>G6*(52/12)</f>
        <v>0</v>
      </c>
    </row>
    <row r="7" spans="1:16" s="5" customFormat="1" ht="43.5">
      <c r="A7" s="25" t="s">
        <v>34</v>
      </c>
      <c r="B7" s="7" t="s">
        <v>11</v>
      </c>
      <c r="C7" s="8">
        <v>278.42</v>
      </c>
      <c r="D7" s="10">
        <v>0</v>
      </c>
      <c r="E7" s="10">
        <v>0</v>
      </c>
      <c r="F7" s="23">
        <f t="shared" ref="F7:F30" si="1">($D$6+($E$6/60))*(52/12)</f>
        <v>0</v>
      </c>
      <c r="G7" s="27">
        <f t="shared" ref="G7:G30" si="2">($D$6+($E$6/60))*$C$3</f>
        <v>0</v>
      </c>
      <c r="H7" s="17"/>
      <c r="I7" s="17"/>
      <c r="J7" s="17"/>
      <c r="K7" s="17"/>
      <c r="L7" s="17"/>
      <c r="M7" s="9"/>
      <c r="N7" s="9"/>
      <c r="O7" s="6">
        <f t="shared" si="0"/>
        <v>0</v>
      </c>
      <c r="P7" s="18">
        <f t="shared" ref="P7:P30" si="3">G7*(52/12)</f>
        <v>0</v>
      </c>
    </row>
    <row r="8" spans="1:16" s="5" customFormat="1" ht="43.5">
      <c r="A8" s="25" t="s">
        <v>35</v>
      </c>
      <c r="B8" s="7" t="s">
        <v>12</v>
      </c>
      <c r="C8" s="8">
        <v>257.25</v>
      </c>
      <c r="D8" s="10">
        <v>0</v>
      </c>
      <c r="E8" s="10">
        <v>0</v>
      </c>
      <c r="F8" s="23">
        <f t="shared" si="1"/>
        <v>0</v>
      </c>
      <c r="G8" s="27">
        <f t="shared" si="2"/>
        <v>0</v>
      </c>
      <c r="H8" s="17"/>
      <c r="I8" s="17"/>
      <c r="J8" s="17"/>
      <c r="K8" s="17"/>
      <c r="L8" s="17"/>
      <c r="M8" s="9"/>
      <c r="N8" s="9"/>
      <c r="O8" s="6">
        <f t="shared" si="0"/>
        <v>0</v>
      </c>
      <c r="P8" s="18">
        <f t="shared" si="3"/>
        <v>0</v>
      </c>
    </row>
    <row r="9" spans="1:16" s="5" customFormat="1" ht="43.5">
      <c r="A9" s="25" t="s">
        <v>36</v>
      </c>
      <c r="B9" s="7" t="s">
        <v>13</v>
      </c>
      <c r="C9" s="8">
        <v>205.26</v>
      </c>
      <c r="D9" s="10">
        <v>0</v>
      </c>
      <c r="E9" s="10">
        <v>0</v>
      </c>
      <c r="F9" s="23">
        <f t="shared" si="1"/>
        <v>0</v>
      </c>
      <c r="G9" s="27">
        <f t="shared" si="2"/>
        <v>0</v>
      </c>
      <c r="H9" s="17"/>
      <c r="I9" s="17"/>
      <c r="J9" s="17"/>
      <c r="K9" s="17"/>
      <c r="L9" s="17"/>
      <c r="M9" s="9"/>
      <c r="N9" s="9"/>
      <c r="O9" s="6">
        <f t="shared" si="0"/>
        <v>0</v>
      </c>
      <c r="P9" s="18">
        <f t="shared" si="3"/>
        <v>0</v>
      </c>
    </row>
    <row r="10" spans="1:16" s="5" customFormat="1" ht="43.5">
      <c r="A10" s="25" t="s">
        <v>37</v>
      </c>
      <c r="B10" s="7" t="s">
        <v>14</v>
      </c>
      <c r="C10" s="8">
        <v>210.67</v>
      </c>
      <c r="D10" s="10">
        <v>0</v>
      </c>
      <c r="E10" s="10">
        <v>0</v>
      </c>
      <c r="F10" s="23">
        <f t="shared" si="1"/>
        <v>0</v>
      </c>
      <c r="G10" s="27">
        <f t="shared" si="2"/>
        <v>0</v>
      </c>
      <c r="H10" s="17"/>
      <c r="I10" s="17"/>
      <c r="J10" s="17"/>
      <c r="K10" s="17"/>
      <c r="L10" s="17"/>
      <c r="M10" s="9"/>
      <c r="N10" s="9"/>
      <c r="O10" s="6">
        <f t="shared" si="0"/>
        <v>0</v>
      </c>
      <c r="P10" s="18">
        <f t="shared" si="3"/>
        <v>0</v>
      </c>
    </row>
    <row r="11" spans="1:16" s="5" customFormat="1" ht="43.5">
      <c r="A11" s="25" t="s">
        <v>38</v>
      </c>
      <c r="B11" s="7" t="s">
        <v>15</v>
      </c>
      <c r="C11" s="8">
        <v>449.4</v>
      </c>
      <c r="D11" s="10">
        <v>0</v>
      </c>
      <c r="E11" s="10">
        <v>0</v>
      </c>
      <c r="F11" s="23">
        <f t="shared" si="1"/>
        <v>0</v>
      </c>
      <c r="G11" s="27">
        <f t="shared" si="2"/>
        <v>0</v>
      </c>
      <c r="H11" s="17"/>
      <c r="I11" s="11"/>
      <c r="J11" s="9"/>
      <c r="K11" s="9"/>
      <c r="L11" s="9"/>
      <c r="M11" s="9"/>
      <c r="N11" s="9"/>
      <c r="O11" s="6">
        <f>SUM(H11:N11)</f>
        <v>0</v>
      </c>
      <c r="P11" s="18">
        <f t="shared" si="3"/>
        <v>0</v>
      </c>
    </row>
    <row r="12" spans="1:16" s="5" customFormat="1" ht="43.5">
      <c r="A12" s="25" t="s">
        <v>39</v>
      </c>
      <c r="B12" s="7" t="s">
        <v>16</v>
      </c>
      <c r="C12" s="8">
        <v>220.34</v>
      </c>
      <c r="D12" s="10">
        <v>0</v>
      </c>
      <c r="E12" s="10">
        <v>0</v>
      </c>
      <c r="F12" s="23">
        <f t="shared" si="1"/>
        <v>0</v>
      </c>
      <c r="G12" s="27">
        <f t="shared" si="2"/>
        <v>0</v>
      </c>
      <c r="H12" s="17"/>
      <c r="I12" s="11"/>
      <c r="J12" s="9"/>
      <c r="K12" s="9"/>
      <c r="L12" s="9"/>
      <c r="M12" s="9"/>
      <c r="N12" s="9"/>
      <c r="O12" s="6">
        <f t="shared" si="0"/>
        <v>0</v>
      </c>
      <c r="P12" s="18">
        <f t="shared" si="3"/>
        <v>0</v>
      </c>
    </row>
    <row r="13" spans="1:16" s="5" customFormat="1" ht="43.5">
      <c r="A13" s="25" t="s">
        <v>40</v>
      </c>
      <c r="B13" s="7" t="s">
        <v>17</v>
      </c>
      <c r="C13" s="8">
        <v>218.21</v>
      </c>
      <c r="D13" s="10">
        <v>0</v>
      </c>
      <c r="E13" s="10">
        <v>0</v>
      </c>
      <c r="F13" s="23">
        <f t="shared" si="1"/>
        <v>0</v>
      </c>
      <c r="G13" s="27">
        <f t="shared" si="2"/>
        <v>0</v>
      </c>
      <c r="H13" s="17"/>
      <c r="I13" s="17"/>
      <c r="J13" s="17"/>
      <c r="K13" s="17"/>
      <c r="L13" s="17"/>
      <c r="M13" s="9"/>
      <c r="N13" s="9"/>
      <c r="O13" s="6">
        <f t="shared" si="0"/>
        <v>0</v>
      </c>
      <c r="P13" s="18">
        <f t="shared" si="3"/>
        <v>0</v>
      </c>
    </row>
    <row r="14" spans="1:16" s="5" customFormat="1" ht="43.5">
      <c r="A14" s="25" t="s">
        <v>41</v>
      </c>
      <c r="B14" s="7" t="s">
        <v>18</v>
      </c>
      <c r="C14" s="8">
        <v>160.65</v>
      </c>
      <c r="D14" s="10">
        <v>0</v>
      </c>
      <c r="E14" s="10">
        <v>0</v>
      </c>
      <c r="F14" s="23">
        <f t="shared" si="1"/>
        <v>0</v>
      </c>
      <c r="G14" s="27">
        <f t="shared" si="2"/>
        <v>0</v>
      </c>
      <c r="H14" s="17"/>
      <c r="I14" s="11"/>
      <c r="J14" s="9"/>
      <c r="K14" s="9"/>
      <c r="L14" s="9"/>
      <c r="M14" s="9"/>
      <c r="N14" s="9"/>
      <c r="O14" s="6">
        <f t="shared" si="0"/>
        <v>0</v>
      </c>
      <c r="P14" s="18">
        <f t="shared" si="3"/>
        <v>0</v>
      </c>
    </row>
    <row r="15" spans="1:16" s="5" customFormat="1" ht="43.5">
      <c r="A15" s="25" t="s">
        <v>42</v>
      </c>
      <c r="B15" s="7" t="s">
        <v>19</v>
      </c>
      <c r="C15" s="8">
        <v>143.66999999999999</v>
      </c>
      <c r="D15" s="10">
        <v>0</v>
      </c>
      <c r="E15" s="10">
        <v>0</v>
      </c>
      <c r="F15" s="23">
        <f t="shared" si="1"/>
        <v>0</v>
      </c>
      <c r="G15" s="27">
        <f t="shared" si="2"/>
        <v>0</v>
      </c>
      <c r="H15" s="17"/>
      <c r="I15" s="11"/>
      <c r="J15" s="9"/>
      <c r="K15" s="9"/>
      <c r="L15" s="9"/>
      <c r="M15" s="9"/>
      <c r="N15" s="9"/>
      <c r="O15" s="6">
        <f t="shared" si="0"/>
        <v>0</v>
      </c>
      <c r="P15" s="18">
        <f t="shared" si="3"/>
        <v>0</v>
      </c>
    </row>
    <row r="16" spans="1:16" s="5" customFormat="1" ht="43.5">
      <c r="A16" s="25" t="s">
        <v>43</v>
      </c>
      <c r="B16" s="7" t="s">
        <v>20</v>
      </c>
      <c r="C16" s="8">
        <v>195.57</v>
      </c>
      <c r="D16" s="10">
        <v>0</v>
      </c>
      <c r="E16" s="10">
        <v>0</v>
      </c>
      <c r="F16" s="23">
        <f t="shared" si="1"/>
        <v>0</v>
      </c>
      <c r="G16" s="27">
        <f t="shared" si="2"/>
        <v>0</v>
      </c>
      <c r="H16" s="17"/>
      <c r="I16" s="17"/>
      <c r="J16" s="17"/>
      <c r="K16" s="17"/>
      <c r="L16" s="17"/>
      <c r="M16" s="9"/>
      <c r="N16" s="9"/>
      <c r="O16" s="6">
        <f t="shared" si="0"/>
        <v>0</v>
      </c>
      <c r="P16" s="18">
        <f t="shared" si="3"/>
        <v>0</v>
      </c>
    </row>
    <row r="17" spans="1:16" s="5" customFormat="1" ht="43.5">
      <c r="A17" s="25" t="s">
        <v>57</v>
      </c>
      <c r="B17" s="7" t="s">
        <v>21</v>
      </c>
      <c r="C17" s="8">
        <v>450.04</v>
      </c>
      <c r="D17" s="10">
        <v>0</v>
      </c>
      <c r="E17" s="10">
        <v>0</v>
      </c>
      <c r="F17" s="23">
        <f t="shared" si="1"/>
        <v>0</v>
      </c>
      <c r="G17" s="27">
        <f t="shared" si="2"/>
        <v>0</v>
      </c>
      <c r="H17" s="17"/>
      <c r="I17" s="11"/>
      <c r="J17" s="9"/>
      <c r="K17" s="9"/>
      <c r="L17" s="9"/>
      <c r="M17" s="9"/>
      <c r="N17" s="9"/>
      <c r="O17" s="6">
        <f t="shared" si="0"/>
        <v>0</v>
      </c>
      <c r="P17" s="18">
        <f t="shared" si="3"/>
        <v>0</v>
      </c>
    </row>
    <row r="18" spans="1:16" s="5" customFormat="1" ht="43.5">
      <c r="A18" s="25" t="s">
        <v>44</v>
      </c>
      <c r="B18" s="7" t="s">
        <v>63</v>
      </c>
      <c r="C18" s="8">
        <v>257.02999999999997</v>
      </c>
      <c r="D18" s="10">
        <v>0</v>
      </c>
      <c r="E18" s="10">
        <v>0</v>
      </c>
      <c r="F18" s="23">
        <f t="shared" si="1"/>
        <v>0</v>
      </c>
      <c r="G18" s="27">
        <f t="shared" si="2"/>
        <v>0</v>
      </c>
      <c r="H18" s="17"/>
      <c r="I18" s="11"/>
      <c r="J18" s="9"/>
      <c r="K18" s="9"/>
      <c r="L18" s="9"/>
      <c r="M18" s="9"/>
      <c r="N18" s="9"/>
      <c r="O18" s="6">
        <f t="shared" si="0"/>
        <v>0</v>
      </c>
      <c r="P18" s="18">
        <f t="shared" si="3"/>
        <v>0</v>
      </c>
    </row>
    <row r="19" spans="1:16" s="5" customFormat="1" ht="43.5">
      <c r="A19" s="25" t="s">
        <v>45</v>
      </c>
      <c r="B19" s="7" t="s">
        <v>22</v>
      </c>
      <c r="C19" s="8">
        <v>290.79000000000002</v>
      </c>
      <c r="D19" s="10">
        <v>0</v>
      </c>
      <c r="E19" s="10">
        <v>0</v>
      </c>
      <c r="F19" s="23">
        <f t="shared" si="1"/>
        <v>0</v>
      </c>
      <c r="G19" s="27">
        <f t="shared" si="2"/>
        <v>0</v>
      </c>
      <c r="H19" s="9"/>
      <c r="I19" s="11"/>
      <c r="J19" s="9"/>
      <c r="K19" s="9"/>
      <c r="L19" s="9"/>
      <c r="M19" s="9"/>
      <c r="N19" s="9"/>
      <c r="O19" s="6">
        <f t="shared" si="0"/>
        <v>0</v>
      </c>
      <c r="P19" s="18">
        <f t="shared" si="3"/>
        <v>0</v>
      </c>
    </row>
    <row r="20" spans="1:16" s="5" customFormat="1" ht="43.5">
      <c r="A20" s="25" t="s">
        <v>46</v>
      </c>
      <c r="B20" s="7" t="s">
        <v>23</v>
      </c>
      <c r="C20" s="8">
        <v>238.67</v>
      </c>
      <c r="D20" s="10">
        <v>0</v>
      </c>
      <c r="E20" s="10">
        <v>0</v>
      </c>
      <c r="F20" s="23">
        <f t="shared" si="1"/>
        <v>0</v>
      </c>
      <c r="G20" s="27">
        <f t="shared" si="2"/>
        <v>0</v>
      </c>
      <c r="H20" s="9"/>
      <c r="I20" s="11"/>
      <c r="J20" s="9"/>
      <c r="K20" s="9"/>
      <c r="L20" s="9"/>
      <c r="M20" s="9"/>
      <c r="N20" s="9"/>
      <c r="O20" s="6">
        <f t="shared" si="0"/>
        <v>0</v>
      </c>
      <c r="P20" s="18">
        <f t="shared" si="3"/>
        <v>0</v>
      </c>
    </row>
    <row r="21" spans="1:16" s="5" customFormat="1" ht="43.5">
      <c r="A21" s="25" t="s">
        <v>47</v>
      </c>
      <c r="B21" s="7" t="s">
        <v>24</v>
      </c>
      <c r="C21" s="6">
        <v>66.84</v>
      </c>
      <c r="D21" s="10">
        <v>0</v>
      </c>
      <c r="E21" s="10">
        <v>0</v>
      </c>
      <c r="F21" s="23">
        <f t="shared" si="1"/>
        <v>0</v>
      </c>
      <c r="G21" s="27">
        <f t="shared" si="2"/>
        <v>0</v>
      </c>
      <c r="H21" s="9"/>
      <c r="I21" s="11"/>
      <c r="J21" s="9"/>
      <c r="K21" s="9"/>
      <c r="L21" s="9"/>
      <c r="M21" s="9"/>
      <c r="N21" s="9"/>
      <c r="O21" s="6">
        <f t="shared" si="0"/>
        <v>0</v>
      </c>
      <c r="P21" s="18">
        <f t="shared" si="3"/>
        <v>0</v>
      </c>
    </row>
    <row r="22" spans="1:16" s="5" customFormat="1" ht="43.5">
      <c r="A22" s="25" t="s">
        <v>48</v>
      </c>
      <c r="B22" s="26" t="s">
        <v>62</v>
      </c>
      <c r="C22" s="6">
        <v>157.87</v>
      </c>
      <c r="D22" s="10">
        <v>0</v>
      </c>
      <c r="E22" s="10">
        <v>0</v>
      </c>
      <c r="F22" s="23">
        <f t="shared" si="1"/>
        <v>0</v>
      </c>
      <c r="G22" s="27">
        <f t="shared" si="2"/>
        <v>0</v>
      </c>
      <c r="H22" s="9"/>
      <c r="I22" s="11"/>
      <c r="J22" s="9"/>
      <c r="K22" s="9"/>
      <c r="L22" s="9"/>
      <c r="M22" s="9"/>
      <c r="N22" s="9"/>
      <c r="O22" s="6">
        <f t="shared" si="0"/>
        <v>0</v>
      </c>
      <c r="P22" s="18">
        <f t="shared" si="3"/>
        <v>0</v>
      </c>
    </row>
    <row r="23" spans="1:16" s="5" customFormat="1" ht="58.5">
      <c r="A23" s="25" t="s">
        <v>58</v>
      </c>
      <c r="B23" s="7" t="s">
        <v>25</v>
      </c>
      <c r="C23" s="6">
        <v>213.83</v>
      </c>
      <c r="D23" s="10">
        <v>0</v>
      </c>
      <c r="E23" s="10">
        <v>0</v>
      </c>
      <c r="F23" s="23">
        <f t="shared" si="1"/>
        <v>0</v>
      </c>
      <c r="G23" s="27">
        <f t="shared" si="2"/>
        <v>0</v>
      </c>
      <c r="H23" s="9"/>
      <c r="I23" s="11"/>
      <c r="J23" s="9"/>
      <c r="K23" s="9"/>
      <c r="L23" s="9"/>
      <c r="M23" s="9"/>
      <c r="N23" s="9"/>
      <c r="O23" s="6">
        <f t="shared" si="0"/>
        <v>0</v>
      </c>
      <c r="P23" s="18">
        <f t="shared" si="3"/>
        <v>0</v>
      </c>
    </row>
    <row r="24" spans="1:16" s="5" customFormat="1" ht="43.5">
      <c r="A24" s="25" t="s">
        <v>49</v>
      </c>
      <c r="B24" s="7" t="s">
        <v>26</v>
      </c>
      <c r="C24" s="6">
        <v>314.20999999999998</v>
      </c>
      <c r="D24" s="10">
        <v>0</v>
      </c>
      <c r="E24" s="10">
        <v>0</v>
      </c>
      <c r="F24" s="23">
        <f t="shared" si="1"/>
        <v>0</v>
      </c>
      <c r="G24" s="27">
        <f t="shared" si="2"/>
        <v>0</v>
      </c>
      <c r="H24" s="9"/>
      <c r="I24" s="9"/>
      <c r="J24" s="9"/>
      <c r="K24" s="9"/>
      <c r="L24" s="9"/>
      <c r="M24" s="9"/>
      <c r="N24" s="9"/>
      <c r="O24" s="6">
        <f t="shared" si="0"/>
        <v>0</v>
      </c>
      <c r="P24" s="18">
        <f t="shared" si="3"/>
        <v>0</v>
      </c>
    </row>
    <row r="25" spans="1:16" s="5" customFormat="1" ht="43.5">
      <c r="A25" s="25" t="s">
        <v>50</v>
      </c>
      <c r="B25" s="7" t="s">
        <v>27</v>
      </c>
      <c r="C25" s="6">
        <v>243.93</v>
      </c>
      <c r="D25" s="10">
        <v>0</v>
      </c>
      <c r="E25" s="10">
        <v>0</v>
      </c>
      <c r="F25" s="23">
        <f t="shared" si="1"/>
        <v>0</v>
      </c>
      <c r="G25" s="27">
        <f t="shared" si="2"/>
        <v>0</v>
      </c>
      <c r="H25" s="9"/>
      <c r="I25" s="9"/>
      <c r="J25" s="9"/>
      <c r="K25" s="9"/>
      <c r="L25" s="9"/>
      <c r="M25" s="9"/>
      <c r="N25" s="9"/>
      <c r="O25" s="6">
        <f t="shared" si="0"/>
        <v>0</v>
      </c>
      <c r="P25" s="18">
        <f t="shared" si="3"/>
        <v>0</v>
      </c>
    </row>
    <row r="26" spans="1:16" s="5" customFormat="1" ht="43.5">
      <c r="A26" s="25" t="s">
        <v>51</v>
      </c>
      <c r="B26" s="7" t="s">
        <v>28</v>
      </c>
      <c r="C26" s="6">
        <v>213.1</v>
      </c>
      <c r="D26" s="10">
        <v>0</v>
      </c>
      <c r="E26" s="10">
        <v>0</v>
      </c>
      <c r="F26" s="23">
        <f t="shared" si="1"/>
        <v>0</v>
      </c>
      <c r="G26" s="27">
        <f t="shared" si="2"/>
        <v>0</v>
      </c>
      <c r="H26" s="9"/>
      <c r="I26" s="11"/>
      <c r="J26" s="9"/>
      <c r="K26" s="9"/>
      <c r="L26" s="9"/>
      <c r="M26" s="9"/>
      <c r="N26" s="9"/>
      <c r="O26" s="6">
        <f t="shared" si="0"/>
        <v>0</v>
      </c>
      <c r="P26" s="18">
        <f t="shared" si="3"/>
        <v>0</v>
      </c>
    </row>
    <row r="27" spans="1:16" s="5" customFormat="1" ht="43.5">
      <c r="A27" s="25" t="s">
        <v>52</v>
      </c>
      <c r="B27" s="7" t="s">
        <v>29</v>
      </c>
      <c r="C27" s="6">
        <v>137.19999999999999</v>
      </c>
      <c r="D27" s="10">
        <v>0</v>
      </c>
      <c r="E27" s="10">
        <v>0</v>
      </c>
      <c r="F27" s="23">
        <f t="shared" si="1"/>
        <v>0</v>
      </c>
      <c r="G27" s="27">
        <f t="shared" si="2"/>
        <v>0</v>
      </c>
      <c r="H27" s="9"/>
      <c r="I27" s="11"/>
      <c r="J27" s="9"/>
      <c r="K27" s="9"/>
      <c r="L27" s="9"/>
      <c r="M27" s="9"/>
      <c r="N27" s="9"/>
      <c r="O27" s="6">
        <f t="shared" si="0"/>
        <v>0</v>
      </c>
      <c r="P27" s="18">
        <f t="shared" si="3"/>
        <v>0</v>
      </c>
    </row>
    <row r="28" spans="1:16" s="5" customFormat="1" ht="43.5">
      <c r="A28" s="25" t="s">
        <v>53</v>
      </c>
      <c r="B28" s="7" t="s">
        <v>30</v>
      </c>
      <c r="C28" s="6">
        <v>384.75</v>
      </c>
      <c r="D28" s="10">
        <v>0</v>
      </c>
      <c r="E28" s="10">
        <v>0</v>
      </c>
      <c r="F28" s="23">
        <f t="shared" si="1"/>
        <v>0</v>
      </c>
      <c r="G28" s="27">
        <f t="shared" si="2"/>
        <v>0</v>
      </c>
      <c r="H28" s="9"/>
      <c r="I28" s="11"/>
      <c r="J28" s="9"/>
      <c r="K28" s="9"/>
      <c r="L28" s="9"/>
      <c r="M28" s="9"/>
      <c r="N28" s="9"/>
      <c r="O28" s="6">
        <f t="shared" si="0"/>
        <v>0</v>
      </c>
      <c r="P28" s="18">
        <f t="shared" si="3"/>
        <v>0</v>
      </c>
    </row>
    <row r="29" spans="1:16" s="5" customFormat="1" ht="43.5">
      <c r="A29" s="25" t="s">
        <v>54</v>
      </c>
      <c r="B29" s="26" t="s">
        <v>61</v>
      </c>
      <c r="C29" s="6">
        <v>219.76</v>
      </c>
      <c r="D29" s="10">
        <v>0</v>
      </c>
      <c r="E29" s="10">
        <v>0</v>
      </c>
      <c r="F29" s="23">
        <f t="shared" si="1"/>
        <v>0</v>
      </c>
      <c r="G29" s="27">
        <f t="shared" si="2"/>
        <v>0</v>
      </c>
      <c r="H29" s="9"/>
      <c r="I29" s="11"/>
      <c r="J29" s="9"/>
      <c r="K29" s="9"/>
      <c r="L29" s="9"/>
      <c r="M29" s="9"/>
      <c r="N29" s="9"/>
      <c r="O29" s="6">
        <f t="shared" si="0"/>
        <v>0</v>
      </c>
      <c r="P29" s="18">
        <f t="shared" si="3"/>
        <v>0</v>
      </c>
    </row>
    <row r="30" spans="1:16" s="5" customFormat="1" ht="44.25" thickBot="1">
      <c r="A30" s="25" t="s">
        <v>55</v>
      </c>
      <c r="B30" s="7" t="s">
        <v>60</v>
      </c>
      <c r="C30" s="6">
        <v>281.08</v>
      </c>
      <c r="D30" s="10">
        <v>0</v>
      </c>
      <c r="E30" s="10">
        <v>0</v>
      </c>
      <c r="F30" s="23">
        <f t="shared" si="1"/>
        <v>0</v>
      </c>
      <c r="G30" s="27">
        <f t="shared" si="2"/>
        <v>0</v>
      </c>
      <c r="H30" s="9"/>
      <c r="I30" s="9"/>
      <c r="J30" s="9"/>
      <c r="K30" s="9"/>
      <c r="L30" s="9"/>
      <c r="M30" s="9"/>
      <c r="N30" s="9"/>
      <c r="O30" s="6">
        <f t="shared" si="0"/>
        <v>0</v>
      </c>
      <c r="P30" s="18">
        <f t="shared" si="3"/>
        <v>0</v>
      </c>
    </row>
    <row r="31" spans="1:16" ht="72" customHeight="1" thickBot="1">
      <c r="A31" s="33" t="s">
        <v>2</v>
      </c>
      <c r="B31" s="34"/>
      <c r="C31" s="35"/>
      <c r="D31" s="13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>
        <f>SUM(O6:O30)</f>
        <v>0</v>
      </c>
      <c r="P31" s="18">
        <f>SUM(P6:P30)</f>
        <v>0</v>
      </c>
    </row>
  </sheetData>
  <mergeCells count="5">
    <mergeCell ref="A1:P1"/>
    <mergeCell ref="A2:P2"/>
    <mergeCell ref="D5:E5"/>
    <mergeCell ref="A31:C31"/>
    <mergeCell ref="H3:N4"/>
  </mergeCells>
  <phoneticPr fontId="6" type="noConversion"/>
  <printOptions horizontalCentered="1"/>
  <pageMargins left="0.31496062992125984" right="0.31496062992125984" top="0.35433070866141736" bottom="0.74803149606299213" header="0.31496062992125984" footer="0.31496062992125984"/>
  <pageSetup paperSize="8" scale="77" fitToHeight="3" orientation="landscape" r:id="rId1"/>
  <headerFoot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CALCUL AVOIR</vt:lpstr>
      <vt:lpstr>'CALCUL AVOIR'!Impression_des_titres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REAP, SOPHEAK</dc:creator>
  <cp:lastModifiedBy>LE LAY Antoine</cp:lastModifiedBy>
  <cp:lastPrinted>2025-08-07T14:13:15Z</cp:lastPrinted>
  <dcterms:created xsi:type="dcterms:W3CDTF">2025-04-29T07:23:32Z</dcterms:created>
  <dcterms:modified xsi:type="dcterms:W3CDTF">2025-08-22T15:06:49Z</dcterms:modified>
</cp:coreProperties>
</file>